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<sst xmlns="http://schemas.openxmlformats.org/spreadsheetml/2006/main" count="137" uniqueCount="116">
  <si>
    <t xml:space="preserve">Enclosure to exchange notice </t>
  </si>
  <si>
    <t>Orderbook</t>
  </si>
  <si>
    <t>ISIN</t>
  </si>
  <si>
    <t>GICS</t>
  </si>
  <si>
    <t>Free Float adj. no of</t>
  </si>
  <si>
    <t>All-share no of shares</t>
  </si>
  <si>
    <t>Free Float</t>
  </si>
  <si>
    <t>Price*</t>
  </si>
  <si>
    <t>Free Float adj.</t>
  </si>
  <si>
    <t>Weight</t>
  </si>
  <si>
    <t>shares effective 2008-07-01</t>
  </si>
  <si>
    <t>Factor</t>
  </si>
  <si>
    <t>Market value</t>
  </si>
  <si>
    <t>FUM1V</t>
  </si>
  <si>
    <t>MEO1V</t>
  </si>
  <si>
    <t>NES1V</t>
  </si>
  <si>
    <t>NOK1V</t>
  </si>
  <si>
    <t>NRE1V</t>
  </si>
  <si>
    <t>OUT1V</t>
  </si>
  <si>
    <t>RTRKS</t>
  </si>
  <si>
    <t>SAMAS</t>
  </si>
  <si>
    <t>STERV</t>
  </si>
  <si>
    <t>UPM1V</t>
  </si>
  <si>
    <t>WRT1V</t>
  </si>
  <si>
    <t>ERIC B</t>
  </si>
  <si>
    <t>NDA SEK</t>
  </si>
  <si>
    <t>HM B</t>
  </si>
  <si>
    <t>NOVO B</t>
  </si>
  <si>
    <t>VWS</t>
  </si>
  <si>
    <t>TLSN</t>
  </si>
  <si>
    <t>DANSKE</t>
  </si>
  <si>
    <t>VOLV B</t>
  </si>
  <si>
    <t>SAND</t>
  </si>
  <si>
    <t>SHB A</t>
  </si>
  <si>
    <t>ABB</t>
  </si>
  <si>
    <t>AZN</t>
  </si>
  <si>
    <t>SWED A</t>
  </si>
  <si>
    <t>MAERSK B</t>
  </si>
  <si>
    <t>SEB A</t>
  </si>
  <si>
    <t>ATCO A</t>
  </si>
  <si>
    <t>INVE B</t>
  </si>
  <si>
    <t>SCA B</t>
  </si>
  <si>
    <t>CARL B</t>
  </si>
  <si>
    <t>SCV B</t>
  </si>
  <si>
    <t>SKF B</t>
  </si>
  <si>
    <t>TEL2 B</t>
  </si>
  <si>
    <t>SKA B</t>
  </si>
  <si>
    <t>SSAB A</t>
  </si>
  <si>
    <t>ALFA</t>
  </si>
  <si>
    <t>FLS</t>
  </si>
  <si>
    <t>ATCO B</t>
  </si>
  <si>
    <t>ASSA B</t>
  </si>
  <si>
    <t>SWMA</t>
  </si>
  <si>
    <t>Composition OMXN40 index, June 20, 2008</t>
  </si>
  <si>
    <t>Ccy. Rate</t>
  </si>
  <si>
    <t>1</t>
  </si>
  <si>
    <t>FI0009000681</t>
  </si>
  <si>
    <t>45201020</t>
  </si>
  <si>
    <t>SE0000108656</t>
  </si>
  <si>
    <t>SE0000427361</t>
  </si>
  <si>
    <t>40101010</t>
  </si>
  <si>
    <t>SE0000106270</t>
  </si>
  <si>
    <t>25504010</t>
  </si>
  <si>
    <t>DK0060102614</t>
  </si>
  <si>
    <t>35202010</t>
  </si>
  <si>
    <t>DK0010268606</t>
  </si>
  <si>
    <t>20104020</t>
  </si>
  <si>
    <t>FI0009007132</t>
  </si>
  <si>
    <t>55101010</t>
  </si>
  <si>
    <t>SE0000667925</t>
  </si>
  <si>
    <t>50101020</t>
  </si>
  <si>
    <t>DK0010274414</t>
  </si>
  <si>
    <t>SE0000115446</t>
  </si>
  <si>
    <t>20106010</t>
  </si>
  <si>
    <t>SE0000667891</t>
  </si>
  <si>
    <t>20106020</t>
  </si>
  <si>
    <t>SE0000193120</t>
  </si>
  <si>
    <t>CH0012221716</t>
  </si>
  <si>
    <t>FI0009003305</t>
  </si>
  <si>
    <t>40301030</t>
  </si>
  <si>
    <t>GB0009895292</t>
  </si>
  <si>
    <t>SE0000242455</t>
  </si>
  <si>
    <t>DK0010244508</t>
  </si>
  <si>
    <t>20303010</t>
  </si>
  <si>
    <t>SE0000148884</t>
  </si>
  <si>
    <t>SE0000101032</t>
  </si>
  <si>
    <t>SE0000107419</t>
  </si>
  <si>
    <t>40201030</t>
  </si>
  <si>
    <t>FI0009005987</t>
  </si>
  <si>
    <t>15105020</t>
  </si>
  <si>
    <t>SE0000112724</t>
  </si>
  <si>
    <t>DK0010181759</t>
  </si>
  <si>
    <t>30201010</t>
  </si>
  <si>
    <t>SE0000308280</t>
  </si>
  <si>
    <t>SE0000108227</t>
  </si>
  <si>
    <t>FI0009003727</t>
  </si>
  <si>
    <t>SE0000314312</t>
  </si>
  <si>
    <t>SE0000113250</t>
  </si>
  <si>
    <t>20103010</t>
  </si>
  <si>
    <t>FI0009005961</t>
  </si>
  <si>
    <t>SE0000171100</t>
  </si>
  <si>
    <t>15104050</t>
  </si>
  <si>
    <t>FI0009005318</t>
  </si>
  <si>
    <t>25101020</t>
  </si>
  <si>
    <t>SE0000695876</t>
  </si>
  <si>
    <t>FI0009007835</t>
  </si>
  <si>
    <t>DK0010234467</t>
  </si>
  <si>
    <t>SE0000122467</t>
  </si>
  <si>
    <t>SE0000255648</t>
  </si>
  <si>
    <t>20102010</t>
  </si>
  <si>
    <t>FI0009002422</t>
  </si>
  <si>
    <t>SE0000310336</t>
  </si>
  <si>
    <t>30203010</t>
  </si>
  <si>
    <t>FI0009003552</t>
  </si>
  <si>
    <t>FI0009013296</t>
  </si>
  <si>
    <t>10102030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</si>
</sst>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0" fontId="3" fillId="0" borderId="0" xfId="57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10" fontId="2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0" fontId="22" fillId="0" borderId="0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P8RSKUDN\Morning%20Weight%20Report%20for%20VINXEURPI%20(VINX_EUR_PI)%20at%202008-06-02[2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40_Selection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H0A2CD5F\Morning%20Weight%20Report%20for%20VINXEURGI%20(VINX_EUR_GI)%20at%202008-06-09[1]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P8RSKUDN\Morning%20Weight%20Report%20for%20VINXEURGI%20(VINX_EUR_GI)%20at%202008-06-09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Morning Weight Report"/>
      <sheetName val=".xls].xls]Morning Weight 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"/>
      <sheetName val="OSL"/>
      <sheetName val="HSE"/>
      <sheetName val="ICE"/>
      <sheetName val="CSE"/>
      <sheetName val="TOT"/>
      <sheetName val="Listed-by-turnover"/>
      <sheetName val="Listed-by-FFMCap"/>
      <sheetName val="Selec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xls]Morning Weight Report"/>
      <sheetName val=".xls].xls]Morning Weight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rning Weigh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1">
      <selection activeCell="A1" sqref="A1"/>
    </sheetView>
  </sheetViews>
  <sheetFormatPr defaultColWidth="15.421875" defaultRowHeight="15"/>
  <cols>
    <col min="3" max="3" width="12.28125" style="0" customWidth="1"/>
    <col min="4" max="4" width="24.28125" style="0" customWidth="1"/>
    <col min="6" max="6" width="11.57421875" style="0" customWidth="1"/>
    <col min="7" max="8" width="8.57421875" style="0" customWidth="1"/>
    <col min="10" max="10" width="9.7109375" style="0" customWidth="1"/>
  </cols>
  <sheetData>
    <row r="1" ht="15">
      <c r="A1" s="1" t="s">
        <v>0</v>
      </c>
    </row>
    <row r="2" ht="15">
      <c r="A2" s="1" t="s">
        <v>53</v>
      </c>
    </row>
    <row r="3" ht="15.75" thickBot="1"/>
    <row r="4" spans="1:10" ht="15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 t="s">
        <v>6</v>
      </c>
      <c r="G4" s="2" t="s">
        <v>7</v>
      </c>
      <c r="H4" s="2" t="s">
        <v>54</v>
      </c>
      <c r="I4" s="2" t="s">
        <v>8</v>
      </c>
      <c r="J4" s="3" t="s">
        <v>9</v>
      </c>
    </row>
    <row r="5" spans="1:10" ht="15.75" thickBot="1">
      <c r="A5" s="4"/>
      <c r="B5" s="5"/>
      <c r="C5" s="5"/>
      <c r="D5" s="5" t="s">
        <v>10</v>
      </c>
      <c r="E5" s="5"/>
      <c r="F5" s="6" t="s">
        <v>11</v>
      </c>
      <c r="G5" s="5"/>
      <c r="H5" s="5"/>
      <c r="I5" s="5" t="s">
        <v>12</v>
      </c>
      <c r="J5" s="7"/>
    </row>
    <row r="6" spans="1:11" ht="15">
      <c r="A6" s="19" t="s">
        <v>16</v>
      </c>
      <c r="B6" s="8" t="s">
        <v>56</v>
      </c>
      <c r="C6" s="14" t="s">
        <v>57</v>
      </c>
      <c r="D6" s="9">
        <f>E6*F6</f>
        <v>3800142555</v>
      </c>
      <c r="E6" s="9">
        <v>3800142555</v>
      </c>
      <c r="F6" s="10">
        <v>1</v>
      </c>
      <c r="G6" s="10">
        <v>16.8</v>
      </c>
      <c r="H6" s="10">
        <v>1</v>
      </c>
      <c r="I6" s="11">
        <f>D6*G6*H6</f>
        <v>63842394924</v>
      </c>
      <c r="J6" s="15">
        <f>I6/$I$46</f>
        <v>0.16865489853514973</v>
      </c>
      <c r="K6" s="12"/>
    </row>
    <row r="7" spans="1:16" ht="15">
      <c r="A7" s="19" t="s">
        <v>24</v>
      </c>
      <c r="B7" s="8" t="s">
        <v>58</v>
      </c>
      <c r="C7" s="14" t="s">
        <v>57</v>
      </c>
      <c r="D7" s="9">
        <f aca="true" t="shared" si="0" ref="D7:D45">E7*F7</f>
        <v>2964695752</v>
      </c>
      <c r="E7" s="9">
        <v>2964695752</v>
      </c>
      <c r="F7" s="10">
        <v>1</v>
      </c>
      <c r="G7" s="10">
        <v>77.7</v>
      </c>
      <c r="H7" s="10">
        <v>0.107266213288139</v>
      </c>
      <c r="I7" s="11">
        <f aca="true" t="shared" si="1" ref="I7:I45">D7*G7*H7</f>
        <v>24709508069.680244</v>
      </c>
      <c r="J7" s="15">
        <f aca="true" t="shared" si="2" ref="J7:J46">I7/$I$46</f>
        <v>0.06527605333895078</v>
      </c>
      <c r="K7" s="12"/>
      <c r="L7" s="12"/>
      <c r="P7" s="13"/>
    </row>
    <row r="8" spans="1:16" ht="15">
      <c r="A8" s="19" t="s">
        <v>25</v>
      </c>
      <c r="B8" s="8" t="s">
        <v>59</v>
      </c>
      <c r="C8" s="14" t="s">
        <v>60</v>
      </c>
      <c r="D8" s="9">
        <f t="shared" si="0"/>
        <v>1950081170.25</v>
      </c>
      <c r="E8" s="9">
        <v>2600108227</v>
      </c>
      <c r="F8" s="10">
        <v>0.75</v>
      </c>
      <c r="G8" s="10">
        <v>93.4</v>
      </c>
      <c r="H8" s="10">
        <v>0.107266213288139</v>
      </c>
      <c r="I8" s="11">
        <f t="shared" si="1"/>
        <v>19537208643.65637</v>
      </c>
      <c r="J8" s="15">
        <f t="shared" si="2"/>
        <v>0.05161219195142102</v>
      </c>
      <c r="K8" s="12"/>
      <c r="L8" s="12"/>
      <c r="P8" s="13"/>
    </row>
    <row r="9" spans="1:16" ht="15">
      <c r="A9" s="19" t="s">
        <v>26</v>
      </c>
      <c r="B9" s="8" t="s">
        <v>61</v>
      </c>
      <c r="C9" s="14" t="s">
        <v>62</v>
      </c>
      <c r="D9" s="9">
        <f t="shared" si="0"/>
        <v>547752000</v>
      </c>
      <c r="E9" s="9">
        <v>730336000</v>
      </c>
      <c r="F9" s="10">
        <v>0.75</v>
      </c>
      <c r="G9" s="10">
        <v>328</v>
      </c>
      <c r="H9" s="10">
        <v>0.107266213288139</v>
      </c>
      <c r="I9" s="11">
        <f t="shared" si="1"/>
        <v>19271732778.409546</v>
      </c>
      <c r="J9" s="15">
        <f t="shared" si="2"/>
        <v>0.05091087419587576</v>
      </c>
      <c r="K9" s="12"/>
      <c r="L9" s="12"/>
      <c r="P9" s="13"/>
    </row>
    <row r="10" spans="1:16" ht="15">
      <c r="A10" s="19" t="s">
        <v>27</v>
      </c>
      <c r="B10" s="8" t="s">
        <v>63</v>
      </c>
      <c r="C10" s="14" t="s">
        <v>64</v>
      </c>
      <c r="D10" s="9">
        <f t="shared" si="0"/>
        <v>431578240</v>
      </c>
      <c r="E10" s="9">
        <v>539472800</v>
      </c>
      <c r="F10" s="10">
        <v>0.8</v>
      </c>
      <c r="G10" s="10">
        <v>315</v>
      </c>
      <c r="H10" s="10">
        <v>0.134060836807743</v>
      </c>
      <c r="I10" s="11">
        <f t="shared" si="1"/>
        <v>18225188100.76008</v>
      </c>
      <c r="J10" s="15">
        <f t="shared" si="2"/>
        <v>0.04814617705956706</v>
      </c>
      <c r="K10" s="12"/>
      <c r="L10" s="12"/>
      <c r="P10" s="13"/>
    </row>
    <row r="11" spans="1:16" ht="15">
      <c r="A11" s="19" t="s">
        <v>28</v>
      </c>
      <c r="B11" s="8" t="s">
        <v>65</v>
      </c>
      <c r="C11" s="14" t="s">
        <v>66</v>
      </c>
      <c r="D11" s="9">
        <f t="shared" si="0"/>
        <v>185204103</v>
      </c>
      <c r="E11" s="9">
        <v>185204103</v>
      </c>
      <c r="F11" s="10" t="s">
        <v>55</v>
      </c>
      <c r="G11" s="10">
        <v>656</v>
      </c>
      <c r="H11" s="10">
        <v>0.134060836807743</v>
      </c>
      <c r="I11" s="11">
        <f t="shared" si="1"/>
        <v>16287572770.635271</v>
      </c>
      <c r="J11" s="15">
        <f t="shared" si="2"/>
        <v>0.04302750447074314</v>
      </c>
      <c r="K11" s="12"/>
      <c r="L11" s="12"/>
      <c r="P11" s="13"/>
    </row>
    <row r="12" spans="1:16" ht="15">
      <c r="A12" s="19" t="s">
        <v>13</v>
      </c>
      <c r="B12" s="8" t="s">
        <v>67</v>
      </c>
      <c r="C12" s="14" t="s">
        <v>68</v>
      </c>
      <c r="D12" s="9">
        <f t="shared" si="0"/>
        <v>443595721.5</v>
      </c>
      <c r="E12" s="9">
        <v>887191443</v>
      </c>
      <c r="F12" s="10">
        <v>0.5</v>
      </c>
      <c r="G12" s="10">
        <v>30.01</v>
      </c>
      <c r="H12" s="10">
        <v>1</v>
      </c>
      <c r="I12" s="11">
        <f t="shared" si="1"/>
        <v>13312307602.215</v>
      </c>
      <c r="J12" s="15">
        <f t="shared" si="2"/>
        <v>0.035167632583223314</v>
      </c>
      <c r="K12" s="12"/>
      <c r="L12" s="12"/>
      <c r="P12" s="13"/>
    </row>
    <row r="13" spans="1:16" ht="15">
      <c r="A13" s="19" t="s">
        <v>29</v>
      </c>
      <c r="B13" s="8" t="s">
        <v>69</v>
      </c>
      <c r="C13" s="14" t="s">
        <v>70</v>
      </c>
      <c r="D13" s="9">
        <f t="shared" si="0"/>
        <v>2245228606.5</v>
      </c>
      <c r="E13" s="9">
        <v>4490457213</v>
      </c>
      <c r="F13" s="10">
        <v>0.5</v>
      </c>
      <c r="G13" s="10">
        <v>57.25</v>
      </c>
      <c r="H13" s="10">
        <v>0.107266213288139</v>
      </c>
      <c r="I13" s="11">
        <f t="shared" si="1"/>
        <v>13787928016.017591</v>
      </c>
      <c r="J13" s="15">
        <f t="shared" si="2"/>
        <v>0.03642409723694775</v>
      </c>
      <c r="K13" s="12"/>
      <c r="L13" s="12"/>
      <c r="P13" s="13"/>
    </row>
    <row r="14" spans="1:16" ht="15">
      <c r="A14" s="19" t="s">
        <v>30</v>
      </c>
      <c r="B14" s="8" t="s">
        <v>71</v>
      </c>
      <c r="C14" s="14" t="s">
        <v>60</v>
      </c>
      <c r="D14" s="9">
        <f t="shared" si="0"/>
        <v>593983634.6</v>
      </c>
      <c r="E14" s="9">
        <v>698804276</v>
      </c>
      <c r="F14" s="10">
        <v>0.85</v>
      </c>
      <c r="G14" s="10">
        <v>151</v>
      </c>
      <c r="H14" s="10">
        <v>0.134060836807743</v>
      </c>
      <c r="I14" s="11">
        <f t="shared" si="1"/>
        <v>12024121408.79168</v>
      </c>
      <c r="J14" s="15">
        <f t="shared" si="2"/>
        <v>0.03176458180474261</v>
      </c>
      <c r="K14" s="12"/>
      <c r="L14" s="12"/>
      <c r="P14" s="13"/>
    </row>
    <row r="15" spans="1:16" ht="15">
      <c r="A15" s="19" t="s">
        <v>31</v>
      </c>
      <c r="B15" s="8" t="s">
        <v>72</v>
      </c>
      <c r="C15" s="14" t="s">
        <v>73</v>
      </c>
      <c r="D15" s="9">
        <f t="shared" si="0"/>
        <v>1160654872</v>
      </c>
      <c r="E15" s="9">
        <v>1450818590</v>
      </c>
      <c r="F15" s="10">
        <v>0.8</v>
      </c>
      <c r="G15" s="10">
        <v>92.5</v>
      </c>
      <c r="H15" s="10">
        <v>0.107266213288139</v>
      </c>
      <c r="I15" s="11">
        <f t="shared" si="1"/>
        <v>11516162407.482944</v>
      </c>
      <c r="J15" s="15">
        <f t="shared" si="2"/>
        <v>0.030422687066493447</v>
      </c>
      <c r="K15" s="12"/>
      <c r="L15" s="12"/>
      <c r="P15" s="13"/>
    </row>
    <row r="16" spans="1:16" ht="15">
      <c r="A16" s="19" t="s">
        <v>32</v>
      </c>
      <c r="B16" s="8" t="s">
        <v>74</v>
      </c>
      <c r="C16" s="14" t="s">
        <v>75</v>
      </c>
      <c r="D16" s="9">
        <f t="shared" si="0"/>
        <v>1067658457.5</v>
      </c>
      <c r="E16" s="9">
        <v>1186287175</v>
      </c>
      <c r="F16" s="10">
        <v>0.9</v>
      </c>
      <c r="G16" s="10">
        <v>96.75</v>
      </c>
      <c r="H16" s="10">
        <v>0.107266213288139</v>
      </c>
      <c r="I16" s="11">
        <f t="shared" si="1"/>
        <v>11080166022.689537</v>
      </c>
      <c r="J16" s="15">
        <f t="shared" si="2"/>
        <v>0.02927089872699647</v>
      </c>
      <c r="K16" s="12"/>
      <c r="L16" s="12"/>
      <c r="P16" s="13"/>
    </row>
    <row r="17" spans="1:16" ht="15">
      <c r="A17" s="19" t="s">
        <v>33</v>
      </c>
      <c r="B17" s="8" t="s">
        <v>76</v>
      </c>
      <c r="C17" s="14" t="s">
        <v>60</v>
      </c>
      <c r="D17" s="9">
        <f t="shared" si="0"/>
        <v>550547117.1</v>
      </c>
      <c r="E17" s="9">
        <v>611719019</v>
      </c>
      <c r="F17" s="10">
        <v>0.9</v>
      </c>
      <c r="G17" s="10">
        <v>161</v>
      </c>
      <c r="H17" s="10">
        <v>0.107266213288139</v>
      </c>
      <c r="I17" s="11">
        <f t="shared" si="1"/>
        <v>9507871822.571001</v>
      </c>
      <c r="J17" s="15">
        <f t="shared" si="2"/>
        <v>0.025117308951674463</v>
      </c>
      <c r="K17" s="12"/>
      <c r="L17" s="12"/>
      <c r="P17" s="13"/>
    </row>
    <row r="18" spans="1:16" ht="15">
      <c r="A18" s="19" t="s">
        <v>34</v>
      </c>
      <c r="B18" s="8" t="s">
        <v>77</v>
      </c>
      <c r="C18" s="14" t="s">
        <v>66</v>
      </c>
      <c r="D18" s="9">
        <f t="shared" si="0"/>
        <v>455906963</v>
      </c>
      <c r="E18" s="9">
        <v>455906963</v>
      </c>
      <c r="F18" s="10">
        <v>1</v>
      </c>
      <c r="G18" s="10">
        <v>192</v>
      </c>
      <c r="H18" s="10">
        <v>0.107266213288139</v>
      </c>
      <c r="I18" s="11">
        <f t="shared" si="1"/>
        <v>9389455398.279493</v>
      </c>
      <c r="J18" s="15">
        <f t="shared" si="2"/>
        <v>0.02480448375068452</v>
      </c>
      <c r="K18" s="12"/>
      <c r="L18" s="12"/>
      <c r="P18" s="13"/>
    </row>
    <row r="19" spans="1:16" ht="15">
      <c r="A19" s="19" t="s">
        <v>20</v>
      </c>
      <c r="B19" s="8" t="s">
        <v>78</v>
      </c>
      <c r="C19" s="14" t="s">
        <v>79</v>
      </c>
      <c r="D19" s="9">
        <f t="shared" si="0"/>
        <v>485023506.5</v>
      </c>
      <c r="E19" s="9">
        <v>570615890</v>
      </c>
      <c r="F19" s="10">
        <v>0.85</v>
      </c>
      <c r="G19" s="10">
        <v>17.3</v>
      </c>
      <c r="H19" s="10">
        <v>1</v>
      </c>
      <c r="I19" s="11">
        <f t="shared" si="1"/>
        <v>8390906662.450001</v>
      </c>
      <c r="J19" s="15">
        <f t="shared" si="2"/>
        <v>0.022166579331149416</v>
      </c>
      <c r="K19" s="12"/>
      <c r="L19" s="12"/>
      <c r="P19" s="13"/>
    </row>
    <row r="20" spans="1:16" ht="15">
      <c r="A20" s="19" t="s">
        <v>35</v>
      </c>
      <c r="B20" s="8" t="s">
        <v>80</v>
      </c>
      <c r="C20" s="14" t="s">
        <v>64</v>
      </c>
      <c r="D20" s="9">
        <f t="shared" si="0"/>
        <v>300426885</v>
      </c>
      <c r="E20" s="9">
        <v>300426885</v>
      </c>
      <c r="F20" s="10">
        <v>1</v>
      </c>
      <c r="G20" s="10">
        <v>257</v>
      </c>
      <c r="H20" s="10">
        <v>0.107266213288139</v>
      </c>
      <c r="I20" s="11">
        <f t="shared" si="1"/>
        <v>8281993161.24261</v>
      </c>
      <c r="J20" s="15">
        <f t="shared" si="2"/>
        <v>0.02187885836583934</v>
      </c>
      <c r="K20" s="12"/>
      <c r="L20" s="12"/>
      <c r="P20" s="13"/>
    </row>
    <row r="21" spans="1:16" ht="15">
      <c r="A21" s="19" t="s">
        <v>36</v>
      </c>
      <c r="B21" s="8" t="s">
        <v>81</v>
      </c>
      <c r="C21" s="14" t="s">
        <v>60</v>
      </c>
      <c r="D21" s="9">
        <f t="shared" si="0"/>
        <v>515373412</v>
      </c>
      <c r="E21" s="9">
        <v>515373412</v>
      </c>
      <c r="F21" s="10">
        <v>1</v>
      </c>
      <c r="G21" s="10">
        <v>138.75</v>
      </c>
      <c r="H21" s="10">
        <v>0.107266213288139</v>
      </c>
      <c r="I21" s="11">
        <f t="shared" si="1"/>
        <v>7670398913.9296255</v>
      </c>
      <c r="J21" s="15">
        <f t="shared" si="2"/>
        <v>0.02026318643109999</v>
      </c>
      <c r="K21" s="12"/>
      <c r="L21" s="12"/>
      <c r="P21" s="13"/>
    </row>
    <row r="22" spans="1:16" ht="15">
      <c r="A22" s="19" t="s">
        <v>37</v>
      </c>
      <c r="B22" s="8" t="s">
        <v>82</v>
      </c>
      <c r="C22" s="14" t="s">
        <v>83</v>
      </c>
      <c r="D22" s="9">
        <f t="shared" si="0"/>
        <v>989010</v>
      </c>
      <c r="E22" s="9">
        <v>2197800</v>
      </c>
      <c r="F22" s="10">
        <v>0.45</v>
      </c>
      <c r="G22" s="10">
        <v>58000</v>
      </c>
      <c r="H22" s="10">
        <v>0.134060836807743</v>
      </c>
      <c r="I22" s="11">
        <f t="shared" si="1"/>
        <v>7690075476.251102</v>
      </c>
      <c r="J22" s="15">
        <f t="shared" si="2"/>
        <v>0.02031516675899652</v>
      </c>
      <c r="K22" s="12"/>
      <c r="L22" s="12"/>
      <c r="P22" s="13"/>
    </row>
    <row r="23" spans="1:16" ht="15">
      <c r="A23" s="19" t="s">
        <v>38</v>
      </c>
      <c r="B23" s="8" t="s">
        <v>84</v>
      </c>
      <c r="C23" s="14" t="s">
        <v>60</v>
      </c>
      <c r="D23" s="9">
        <f t="shared" si="0"/>
        <v>530403298.40000004</v>
      </c>
      <c r="E23" s="9">
        <v>663004123</v>
      </c>
      <c r="F23" s="10">
        <v>0.8</v>
      </c>
      <c r="G23" s="10">
        <v>127.5</v>
      </c>
      <c r="H23" s="10">
        <v>0.107266213288139</v>
      </c>
      <c r="I23" s="11">
        <f t="shared" si="1"/>
        <v>7254030050.200623</v>
      </c>
      <c r="J23" s="15">
        <f t="shared" si="2"/>
        <v>0.01916324886533345</v>
      </c>
      <c r="K23" s="12"/>
      <c r="L23" s="12"/>
      <c r="P23" s="13"/>
    </row>
    <row r="24" spans="1:16" ht="15">
      <c r="A24" s="19" t="s">
        <v>39</v>
      </c>
      <c r="B24" s="8" t="s">
        <v>85</v>
      </c>
      <c r="C24" s="14" t="s">
        <v>75</v>
      </c>
      <c r="D24" s="9">
        <f t="shared" si="0"/>
        <v>671515276.8000001</v>
      </c>
      <c r="E24" s="9">
        <v>839394096</v>
      </c>
      <c r="F24" s="10">
        <v>0.8</v>
      </c>
      <c r="G24" s="10">
        <v>106.5</v>
      </c>
      <c r="H24" s="10">
        <v>0.107266213288139</v>
      </c>
      <c r="I24" s="11">
        <f t="shared" si="1"/>
        <v>7671290946.645823</v>
      </c>
      <c r="J24" s="15">
        <f t="shared" si="2"/>
        <v>0.020265542948073065</v>
      </c>
      <c r="K24" s="12"/>
      <c r="L24" s="12"/>
      <c r="P24" s="13"/>
    </row>
    <row r="25" spans="1:16" ht="15">
      <c r="A25" s="19" t="s">
        <v>40</v>
      </c>
      <c r="B25" s="8" t="s">
        <v>86</v>
      </c>
      <c r="C25" s="14" t="s">
        <v>87</v>
      </c>
      <c r="D25" s="9">
        <f t="shared" si="0"/>
        <v>455484186</v>
      </c>
      <c r="E25" s="9">
        <v>455484186</v>
      </c>
      <c r="F25" s="10">
        <v>1</v>
      </c>
      <c r="G25" s="10">
        <v>144.25</v>
      </c>
      <c r="H25" s="10">
        <v>0.107266213288139</v>
      </c>
      <c r="I25" s="11">
        <f t="shared" si="1"/>
        <v>7047775709.619667</v>
      </c>
      <c r="J25" s="15">
        <f t="shared" si="2"/>
        <v>0.018618378878477143</v>
      </c>
      <c r="K25" s="12"/>
      <c r="L25" s="12"/>
      <c r="P25" s="13"/>
    </row>
    <row r="26" spans="1:16" ht="15">
      <c r="A26" s="19" t="s">
        <v>22</v>
      </c>
      <c r="B26" s="8" t="s">
        <v>88</v>
      </c>
      <c r="C26" s="14" t="s">
        <v>89</v>
      </c>
      <c r="D26" s="9">
        <f t="shared" si="0"/>
        <v>519968088</v>
      </c>
      <c r="E26" s="9">
        <v>519968088</v>
      </c>
      <c r="F26" s="10">
        <v>1</v>
      </c>
      <c r="G26" s="10">
        <v>12.42</v>
      </c>
      <c r="H26" s="10">
        <v>1</v>
      </c>
      <c r="I26" s="11">
        <f t="shared" si="1"/>
        <v>6458003652.96</v>
      </c>
      <c r="J26" s="15">
        <f t="shared" si="2"/>
        <v>0.017060355460132442</v>
      </c>
      <c r="K26" s="12"/>
      <c r="L26" s="12"/>
      <c r="P26" s="13"/>
    </row>
    <row r="27" spans="1:16" ht="15">
      <c r="A27" s="19" t="s">
        <v>41</v>
      </c>
      <c r="B27" s="8" t="s">
        <v>90</v>
      </c>
      <c r="C27" s="14" t="s">
        <v>89</v>
      </c>
      <c r="D27" s="9">
        <f t="shared" si="0"/>
        <v>592569887</v>
      </c>
      <c r="E27" s="9">
        <v>592569887</v>
      </c>
      <c r="F27" s="10">
        <v>1</v>
      </c>
      <c r="G27" s="10">
        <v>95</v>
      </c>
      <c r="H27" s="10">
        <v>0.107266213288139</v>
      </c>
      <c r="I27" s="11">
        <f t="shared" si="1"/>
        <v>6038459149.27169</v>
      </c>
      <c r="J27" s="15">
        <f t="shared" si="2"/>
        <v>0.015952028684723025</v>
      </c>
      <c r="K27" s="12"/>
      <c r="L27" s="12"/>
      <c r="P27" s="13"/>
    </row>
    <row r="28" spans="1:16" ht="15">
      <c r="A28" s="19" t="s">
        <v>42</v>
      </c>
      <c r="B28" s="8" t="s">
        <v>91</v>
      </c>
      <c r="C28" s="14" t="s">
        <v>92</v>
      </c>
      <c r="D28" s="9">
        <f t="shared" si="0"/>
        <v>89143165.5</v>
      </c>
      <c r="E28" s="9">
        <v>118857554</v>
      </c>
      <c r="F28" s="10">
        <v>0.75</v>
      </c>
      <c r="G28" s="10">
        <v>508</v>
      </c>
      <c r="H28" s="10">
        <v>0.134060836807743</v>
      </c>
      <c r="I28" s="11">
        <f t="shared" si="1"/>
        <v>6070908540.211532</v>
      </c>
      <c r="J28" s="15">
        <f t="shared" si="2"/>
        <v>0.01603775148292007</v>
      </c>
      <c r="K28" s="12"/>
      <c r="L28" s="12"/>
      <c r="P28" s="13"/>
    </row>
    <row r="29" spans="1:16" ht="15">
      <c r="A29" s="19" t="s">
        <v>43</v>
      </c>
      <c r="B29" s="8" t="s">
        <v>93</v>
      </c>
      <c r="C29" s="14" t="s">
        <v>73</v>
      </c>
      <c r="D29" s="9">
        <f t="shared" si="0"/>
        <v>380000000</v>
      </c>
      <c r="E29" s="9">
        <v>400000000</v>
      </c>
      <c r="F29" s="10">
        <v>0.95</v>
      </c>
      <c r="G29" s="10">
        <v>112.25</v>
      </c>
      <c r="H29" s="10">
        <v>0.107266213288139</v>
      </c>
      <c r="I29" s="11">
        <f t="shared" si="1"/>
        <v>4575440327.805569</v>
      </c>
      <c r="J29" s="15">
        <f t="shared" si="2"/>
        <v>0.01208711586021015</v>
      </c>
      <c r="K29" s="12"/>
      <c r="L29" s="12"/>
      <c r="P29" s="13"/>
    </row>
    <row r="30" spans="1:16" ht="15">
      <c r="A30" s="19" t="s">
        <v>44</v>
      </c>
      <c r="B30" s="8" t="s">
        <v>94</v>
      </c>
      <c r="C30" s="14" t="s">
        <v>75</v>
      </c>
      <c r="D30" s="9">
        <f t="shared" si="0"/>
        <v>386037282.29999995</v>
      </c>
      <c r="E30" s="9">
        <v>406355034</v>
      </c>
      <c r="F30" s="10">
        <v>0.95</v>
      </c>
      <c r="G30" s="10">
        <v>110.25</v>
      </c>
      <c r="H30" s="10">
        <v>0.107266213288139</v>
      </c>
      <c r="I30" s="11">
        <f t="shared" si="1"/>
        <v>4565315510.005277</v>
      </c>
      <c r="J30" s="15">
        <f t="shared" si="2"/>
        <v>0.012060368741452656</v>
      </c>
      <c r="K30" s="12"/>
      <c r="L30" s="12"/>
      <c r="P30" s="13"/>
    </row>
    <row r="31" spans="1:16" ht="15">
      <c r="A31" s="19" t="s">
        <v>23</v>
      </c>
      <c r="B31" s="8" t="s">
        <v>95</v>
      </c>
      <c r="C31" s="14" t="s">
        <v>75</v>
      </c>
      <c r="D31" s="9">
        <f t="shared" si="0"/>
        <v>98620565</v>
      </c>
      <c r="E31" s="9">
        <v>98620565</v>
      </c>
      <c r="F31" s="10">
        <v>1</v>
      </c>
      <c r="G31" s="10">
        <v>43.55</v>
      </c>
      <c r="H31" s="10">
        <v>1</v>
      </c>
      <c r="I31" s="11">
        <f t="shared" si="1"/>
        <v>4294925605.7499995</v>
      </c>
      <c r="J31" s="15">
        <f t="shared" si="2"/>
        <v>0.011346069380951075</v>
      </c>
      <c r="K31" s="12"/>
      <c r="L31" s="12"/>
      <c r="P31" s="13"/>
    </row>
    <row r="32" spans="1:16" ht="15">
      <c r="A32" s="19" t="s">
        <v>45</v>
      </c>
      <c r="B32" s="8" t="s">
        <v>96</v>
      </c>
      <c r="C32" s="14" t="s">
        <v>70</v>
      </c>
      <c r="D32" s="9">
        <f t="shared" si="0"/>
        <v>325195835.20000005</v>
      </c>
      <c r="E32" s="9">
        <v>406494794</v>
      </c>
      <c r="F32" s="10">
        <v>0.8</v>
      </c>
      <c r="G32" s="10">
        <v>125</v>
      </c>
      <c r="H32" s="10">
        <v>0.107266213288139</v>
      </c>
      <c r="I32" s="11">
        <f t="shared" si="1"/>
        <v>4360315727.372213</v>
      </c>
      <c r="J32" s="15">
        <f t="shared" si="2"/>
        <v>0.01151881296835133</v>
      </c>
      <c r="K32" s="12"/>
      <c r="L32" s="12"/>
      <c r="P32" s="13"/>
    </row>
    <row r="33" spans="1:16" ht="15">
      <c r="A33" s="19" t="s">
        <v>46</v>
      </c>
      <c r="B33" s="8" t="s">
        <v>97</v>
      </c>
      <c r="C33" s="14" t="s">
        <v>98</v>
      </c>
      <c r="D33" s="9">
        <f t="shared" si="0"/>
        <v>396089409</v>
      </c>
      <c r="E33" s="9">
        <v>396089409</v>
      </c>
      <c r="F33" s="10">
        <v>1</v>
      </c>
      <c r="G33" s="10">
        <v>99.75</v>
      </c>
      <c r="H33" s="10">
        <v>0.107266213288139</v>
      </c>
      <c r="I33" s="11">
        <f t="shared" si="1"/>
        <v>4238079349.9399505</v>
      </c>
      <c r="J33" s="15">
        <f t="shared" si="2"/>
        <v>0.011195896450922994</v>
      </c>
      <c r="K33" s="12"/>
      <c r="L33" s="12"/>
      <c r="P33" s="13"/>
    </row>
    <row r="34" spans="1:16" ht="15">
      <c r="A34" s="19" t="s">
        <v>21</v>
      </c>
      <c r="B34" s="8" t="s">
        <v>99</v>
      </c>
      <c r="C34" s="14" t="s">
        <v>89</v>
      </c>
      <c r="D34" s="9">
        <f t="shared" si="0"/>
        <v>551010319.2</v>
      </c>
      <c r="E34" s="9">
        <v>612233688</v>
      </c>
      <c r="F34" s="10">
        <v>0.9</v>
      </c>
      <c r="G34" s="10">
        <v>7.65</v>
      </c>
      <c r="H34" s="10">
        <v>1</v>
      </c>
      <c r="I34" s="11">
        <f t="shared" si="1"/>
        <v>4215228941.8800006</v>
      </c>
      <c r="J34" s="15">
        <f t="shared" si="2"/>
        <v>0.011135531653245441</v>
      </c>
      <c r="K34" s="12"/>
      <c r="L34" s="12"/>
      <c r="P34" s="13"/>
    </row>
    <row r="35" spans="1:16" ht="15">
      <c r="A35" s="19" t="s">
        <v>47</v>
      </c>
      <c r="B35" s="8" t="s">
        <v>100</v>
      </c>
      <c r="C35" s="14" t="s">
        <v>101</v>
      </c>
      <c r="D35" s="9">
        <f t="shared" si="0"/>
        <v>192612665.60000002</v>
      </c>
      <c r="E35" s="9">
        <v>240765832</v>
      </c>
      <c r="F35" s="10">
        <v>0.8</v>
      </c>
      <c r="G35" s="10">
        <v>209</v>
      </c>
      <c r="H35" s="10">
        <v>0.107266213288139</v>
      </c>
      <c r="I35" s="11">
        <f t="shared" si="1"/>
        <v>4318113735.481538</v>
      </c>
      <c r="J35" s="15">
        <f t="shared" si="2"/>
        <v>0.011407326350896328</v>
      </c>
      <c r="K35" s="12"/>
      <c r="L35" s="12"/>
      <c r="P35" s="13"/>
    </row>
    <row r="36" spans="1:16" ht="15">
      <c r="A36" s="19" t="s">
        <v>17</v>
      </c>
      <c r="B36" s="8" t="s">
        <v>102</v>
      </c>
      <c r="C36" s="14" t="s">
        <v>103</v>
      </c>
      <c r="D36" s="9">
        <f t="shared" si="0"/>
        <v>124827540</v>
      </c>
      <c r="E36" s="9">
        <v>124827540</v>
      </c>
      <c r="F36" s="10">
        <v>1</v>
      </c>
      <c r="G36" s="10">
        <v>31.51</v>
      </c>
      <c r="H36" s="10">
        <v>1</v>
      </c>
      <c r="I36" s="11">
        <f t="shared" si="1"/>
        <v>3933315785.4</v>
      </c>
      <c r="J36" s="15">
        <f t="shared" si="2"/>
        <v>0.010390790876235767</v>
      </c>
      <c r="K36" s="12"/>
      <c r="L36" s="12"/>
      <c r="P36" s="13"/>
    </row>
    <row r="37" spans="1:16" ht="15">
      <c r="A37" s="19" t="s">
        <v>48</v>
      </c>
      <c r="B37" s="8" t="s">
        <v>104</v>
      </c>
      <c r="C37" s="14" t="s">
        <v>75</v>
      </c>
      <c r="D37" s="9">
        <f t="shared" si="0"/>
        <v>91246100.89999999</v>
      </c>
      <c r="E37" s="9">
        <v>107348354</v>
      </c>
      <c r="F37" s="10">
        <v>0.85</v>
      </c>
      <c r="G37" s="10">
        <v>103.75</v>
      </c>
      <c r="H37" s="10">
        <v>0.107266213288139</v>
      </c>
      <c r="I37" s="11">
        <f t="shared" si="1"/>
        <v>1015465961.0382344</v>
      </c>
      <c r="J37" s="15">
        <f t="shared" si="2"/>
        <v>0.0026825953009544674</v>
      </c>
      <c r="K37" s="12"/>
      <c r="L37" s="12"/>
      <c r="P37" s="13"/>
    </row>
    <row r="38" spans="1:16" ht="15">
      <c r="A38" s="19" t="s">
        <v>14</v>
      </c>
      <c r="B38" s="8" t="s">
        <v>105</v>
      </c>
      <c r="C38" s="14" t="s">
        <v>75</v>
      </c>
      <c r="D38" s="9">
        <f t="shared" si="0"/>
        <v>127579152.60000001</v>
      </c>
      <c r="E38" s="9">
        <v>141754614</v>
      </c>
      <c r="F38" s="10">
        <v>0.9</v>
      </c>
      <c r="G38" s="10">
        <v>31.25</v>
      </c>
      <c r="H38" s="10">
        <v>1</v>
      </c>
      <c r="I38" s="11">
        <f t="shared" si="1"/>
        <v>3986848518.7500005</v>
      </c>
      <c r="J38" s="15">
        <f t="shared" si="2"/>
        <v>0.010532210347140664</v>
      </c>
      <c r="K38" s="12"/>
      <c r="L38" s="12"/>
      <c r="P38" s="13"/>
    </row>
    <row r="39" spans="1:16" ht="15">
      <c r="A39" s="19" t="s">
        <v>49</v>
      </c>
      <c r="B39" s="8" t="s">
        <v>106</v>
      </c>
      <c r="C39" s="14" t="s">
        <v>98</v>
      </c>
      <c r="D39" s="9">
        <f t="shared" si="0"/>
        <v>53200000</v>
      </c>
      <c r="E39" s="9">
        <v>53200000</v>
      </c>
      <c r="F39" s="10" t="s">
        <v>55</v>
      </c>
      <c r="G39" s="10">
        <v>559</v>
      </c>
      <c r="H39" s="10">
        <v>0.134060836807743</v>
      </c>
      <c r="I39" s="11">
        <f t="shared" si="1"/>
        <v>3986808413.6581078</v>
      </c>
      <c r="J39" s="15">
        <f t="shared" si="2"/>
        <v>0.0105321043999842</v>
      </c>
      <c r="K39" s="12"/>
      <c r="L39" s="12"/>
      <c r="P39" s="13"/>
    </row>
    <row r="40" spans="1:16" ht="15">
      <c r="A40" s="19" t="s">
        <v>50</v>
      </c>
      <c r="B40" s="8" t="s">
        <v>107</v>
      </c>
      <c r="C40" s="14" t="s">
        <v>75</v>
      </c>
      <c r="D40" s="9">
        <f t="shared" si="0"/>
        <v>390219008</v>
      </c>
      <c r="E40" s="9">
        <v>390219008</v>
      </c>
      <c r="F40" s="10">
        <v>1</v>
      </c>
      <c r="G40" s="10">
        <v>97</v>
      </c>
      <c r="H40" s="10">
        <v>0.107266213288139</v>
      </c>
      <c r="I40" s="11">
        <f t="shared" si="1"/>
        <v>4060159588.0977597</v>
      </c>
      <c r="J40" s="15">
        <f t="shared" si="2"/>
        <v>0.010725879005358584</v>
      </c>
      <c r="K40" s="12"/>
      <c r="L40" s="12"/>
      <c r="P40" s="13"/>
    </row>
    <row r="41" spans="1:16" ht="15">
      <c r="A41" s="19" t="s">
        <v>51</v>
      </c>
      <c r="B41" s="8" t="s">
        <v>108</v>
      </c>
      <c r="C41" s="14" t="s">
        <v>109</v>
      </c>
      <c r="D41" s="9">
        <f t="shared" si="0"/>
        <v>329405575.45</v>
      </c>
      <c r="E41" s="9">
        <v>346742711</v>
      </c>
      <c r="F41" s="10">
        <v>0.95</v>
      </c>
      <c r="G41" s="10">
        <v>99</v>
      </c>
      <c r="H41" s="10">
        <v>0.107266213288139</v>
      </c>
      <c r="I41" s="11">
        <f t="shared" si="1"/>
        <v>3498074782.737664</v>
      </c>
      <c r="J41" s="15">
        <f t="shared" si="2"/>
        <v>0.009240998058630203</v>
      </c>
      <c r="K41" s="12"/>
      <c r="L41" s="12"/>
      <c r="P41" s="13"/>
    </row>
    <row r="42" spans="1:16" ht="15">
      <c r="A42" s="19" t="s">
        <v>18</v>
      </c>
      <c r="B42" s="8" t="s">
        <v>110</v>
      </c>
      <c r="C42" s="14" t="s">
        <v>101</v>
      </c>
      <c r="D42" s="9">
        <f t="shared" si="0"/>
        <v>127008566.99999999</v>
      </c>
      <c r="E42" s="9">
        <v>181440810</v>
      </c>
      <c r="F42" s="10">
        <v>0.7</v>
      </c>
      <c r="G42" s="10">
        <v>28.26</v>
      </c>
      <c r="H42" s="10">
        <v>1</v>
      </c>
      <c r="I42" s="11">
        <f t="shared" si="1"/>
        <v>3589262103.4199996</v>
      </c>
      <c r="J42" s="15">
        <f t="shared" si="2"/>
        <v>0.009481891094295286</v>
      </c>
      <c r="K42" s="12"/>
      <c r="L42" s="12"/>
      <c r="P42" s="13"/>
    </row>
    <row r="43" spans="1:16" ht="15">
      <c r="A43" s="19" t="s">
        <v>52</v>
      </c>
      <c r="B43" s="8" t="s">
        <v>111</v>
      </c>
      <c r="C43" s="14" t="s">
        <v>112</v>
      </c>
      <c r="D43" s="9">
        <f t="shared" si="0"/>
        <v>255000000</v>
      </c>
      <c r="E43" s="9">
        <v>255000000</v>
      </c>
      <c r="F43" s="10">
        <v>1</v>
      </c>
      <c r="G43" s="10">
        <v>125</v>
      </c>
      <c r="H43" s="10">
        <v>0.107266213288139</v>
      </c>
      <c r="I43" s="11">
        <f t="shared" si="1"/>
        <v>3419110548.5594306</v>
      </c>
      <c r="J43" s="15">
        <f t="shared" si="2"/>
        <v>0.009032395218478458</v>
      </c>
      <c r="K43" s="12"/>
      <c r="L43" s="12"/>
      <c r="P43" s="13"/>
    </row>
    <row r="44" spans="1:16" ht="15">
      <c r="A44" s="19" t="s">
        <v>19</v>
      </c>
      <c r="B44" s="8" t="s">
        <v>113</v>
      </c>
      <c r="C44" s="14" t="s">
        <v>101</v>
      </c>
      <c r="D44" s="9">
        <f t="shared" si="0"/>
        <v>84125866.8</v>
      </c>
      <c r="E44" s="9">
        <v>140209778</v>
      </c>
      <c r="F44" s="10">
        <v>0.6</v>
      </c>
      <c r="G44" s="10">
        <v>33.3</v>
      </c>
      <c r="H44" s="10">
        <v>1</v>
      </c>
      <c r="I44" s="11">
        <f t="shared" si="1"/>
        <v>2801391364.4399996</v>
      </c>
      <c r="J44" s="15">
        <f t="shared" si="2"/>
        <v>0.007400542803717092</v>
      </c>
      <c r="K44" s="12"/>
      <c r="L44" s="12"/>
      <c r="P44" s="13"/>
    </row>
    <row r="45" spans="1:16" ht="15">
      <c r="A45" s="19" t="s">
        <v>15</v>
      </c>
      <c r="B45" s="8" t="s">
        <v>114</v>
      </c>
      <c r="C45" s="14" t="s">
        <v>115</v>
      </c>
      <c r="D45" s="9">
        <f t="shared" si="0"/>
        <v>128201843</v>
      </c>
      <c r="E45" s="9">
        <v>256403686</v>
      </c>
      <c r="F45" s="10">
        <v>0.5</v>
      </c>
      <c r="G45" s="10">
        <v>20.4</v>
      </c>
      <c r="H45" s="10">
        <v>1</v>
      </c>
      <c r="I45" s="11">
        <f t="shared" si="1"/>
        <v>2615317597.2</v>
      </c>
      <c r="J45" s="15">
        <f t="shared" si="2"/>
        <v>0.006908984609960833</v>
      </c>
      <c r="K45" s="12"/>
      <c r="L45" s="12"/>
      <c r="P45" s="13"/>
    </row>
    <row r="46" spans="1:12" ht="15">
      <c r="A46" s="20"/>
      <c r="B46" s="20"/>
      <c r="C46" s="20"/>
      <c r="D46" s="21"/>
      <c r="E46" s="20"/>
      <c r="F46" s="20"/>
      <c r="G46" s="20"/>
      <c r="H46" s="20"/>
      <c r="I46" s="22">
        <f>SUM(I6:I45)</f>
        <v>378538634089.50714</v>
      </c>
      <c r="J46" s="23">
        <f t="shared" si="2"/>
        <v>1</v>
      </c>
      <c r="K46" s="20"/>
      <c r="L46" s="20"/>
    </row>
    <row r="47" spans="1:12" ht="15">
      <c r="A47" s="20"/>
      <c r="B47" s="20"/>
      <c r="C47" s="20"/>
      <c r="D47" s="21"/>
      <c r="E47" s="20"/>
      <c r="F47" s="20"/>
      <c r="G47" s="20"/>
      <c r="H47" s="20"/>
      <c r="I47" s="20"/>
      <c r="J47" s="20"/>
      <c r="K47" s="20"/>
      <c r="L47" s="20"/>
    </row>
    <row r="48" spans="1:12" ht="15">
      <c r="A48" s="20"/>
      <c r="B48" s="20"/>
      <c r="C48" s="20"/>
      <c r="D48" s="21"/>
      <c r="E48" s="20"/>
      <c r="F48" s="20"/>
      <c r="G48" s="20"/>
      <c r="H48" s="20"/>
      <c r="I48" s="20"/>
      <c r="J48" s="20"/>
      <c r="K48" s="20"/>
      <c r="L48" s="20"/>
    </row>
    <row r="49" spans="1:12" ht="15">
      <c r="A49" s="20"/>
      <c r="B49" s="20"/>
      <c r="C49" s="20"/>
      <c r="D49" s="21"/>
      <c r="E49" s="20"/>
      <c r="F49" s="20"/>
      <c r="G49" s="20"/>
      <c r="H49" s="20"/>
      <c r="I49" s="20"/>
      <c r="J49" s="20"/>
      <c r="K49" s="20"/>
      <c r="L49" s="20"/>
    </row>
    <row r="50" spans="1:12" ht="15">
      <c r="A50" s="20"/>
      <c r="B50" s="20"/>
      <c r="C50" s="20"/>
      <c r="D50" s="21"/>
      <c r="E50" s="20"/>
      <c r="F50" s="20"/>
      <c r="G50" s="20"/>
      <c r="H50" s="20"/>
      <c r="I50" s="20"/>
      <c r="J50" s="20"/>
      <c r="K50" s="20"/>
      <c r="L50" s="20"/>
    </row>
    <row r="51" spans="1:12" ht="15">
      <c r="A51" s="20"/>
      <c r="B51" s="20"/>
      <c r="C51" s="20"/>
      <c r="D51" s="21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1"/>
      <c r="E53" s="20"/>
      <c r="F53" s="20"/>
      <c r="G53" s="20"/>
      <c r="H53" s="20"/>
      <c r="I53" s="20"/>
      <c r="J53" s="20"/>
      <c r="K53" s="20"/>
      <c r="L53" s="20"/>
    </row>
    <row r="54" spans="1:12" ht="15">
      <c r="A54" s="20"/>
      <c r="B54" s="20"/>
      <c r="C54" s="20"/>
      <c r="D54" s="21"/>
      <c r="E54" s="20"/>
      <c r="F54" s="20"/>
      <c r="G54" s="20"/>
      <c r="H54" s="20"/>
      <c r="I54" s="20"/>
      <c r="J54" s="20"/>
      <c r="K54" s="20"/>
      <c r="L54" s="20"/>
    </row>
    <row r="55" spans="1:12" ht="15">
      <c r="A55" s="20"/>
      <c r="B55" s="20"/>
      <c r="C55" s="20"/>
      <c r="D55" s="21"/>
      <c r="E55" s="20"/>
      <c r="F55" s="20"/>
      <c r="G55" s="20"/>
      <c r="H55" s="20"/>
      <c r="I55" s="20"/>
      <c r="J55" s="20"/>
      <c r="K55" s="20"/>
      <c r="L55" s="20"/>
    </row>
    <row r="56" spans="1:12" ht="15">
      <c r="A56" s="20"/>
      <c r="B56" s="20"/>
      <c r="C56" s="20"/>
      <c r="D56" s="21"/>
      <c r="E56" s="20"/>
      <c r="F56" s="20"/>
      <c r="G56" s="20"/>
      <c r="H56" s="20"/>
      <c r="I56" s="20"/>
      <c r="J56" s="20"/>
      <c r="K56" s="20"/>
      <c r="L56" s="20"/>
    </row>
    <row r="57" spans="1:12" ht="15">
      <c r="A57" s="20"/>
      <c r="B57" s="20"/>
      <c r="C57" s="20"/>
      <c r="D57" s="21"/>
      <c r="E57" s="20"/>
      <c r="F57" s="20"/>
      <c r="G57" s="20"/>
      <c r="H57" s="20"/>
      <c r="I57" s="20"/>
      <c r="J57" s="20"/>
      <c r="K57" s="20"/>
      <c r="L57" s="20"/>
    </row>
    <row r="58" spans="1:12" ht="15">
      <c r="A58" s="20"/>
      <c r="B58" s="20"/>
      <c r="C58" s="20"/>
      <c r="D58" s="21"/>
      <c r="E58" s="20"/>
      <c r="F58" s="20"/>
      <c r="G58" s="20"/>
      <c r="H58" s="20"/>
      <c r="I58" s="20"/>
      <c r="J58" s="20"/>
      <c r="K58" s="20"/>
      <c r="L58" s="20"/>
    </row>
    <row r="59" spans="1:12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idgu</dc:creator>
  <cp:keywords/>
  <dc:description/>
  <cp:lastModifiedBy>Mårten Eriksson</cp:lastModifiedBy>
  <cp:lastPrinted>2008-06-09T07:29:14Z</cp:lastPrinted>
  <dcterms:created xsi:type="dcterms:W3CDTF">2008-06-09T07:27:47Z</dcterms:created>
  <dcterms:modified xsi:type="dcterms:W3CDTF">2008-06-10T08:45:43Z</dcterms:modified>
  <cp:category/>
  <cp:version/>
  <cp:contentType/>
  <cp:contentStatus/>
</cp:coreProperties>
</file>